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-210" yWindow="105" windowWidth="9690" windowHeight="6990" tabRatio="856"/>
  </bookViews>
  <sheets>
    <sheet name="Кирпич СRH (Германия)" sheetId="57" r:id="rId1"/>
  </sheets>
  <calcPr calcId="125725"/>
</workbook>
</file>

<file path=xl/calcChain.xml><?xml version="1.0" encoding="utf-8"?>
<calcChain xmlns="http://schemas.openxmlformats.org/spreadsheetml/2006/main">
  <c r="H25" i="57"/>
  <c r="I25" s="1"/>
  <c r="H24"/>
  <c r="I24" s="1"/>
  <c r="H26"/>
  <c r="I26" s="1"/>
  <c r="L28"/>
  <c r="L19"/>
  <c r="L23"/>
  <c r="L21"/>
  <c r="L13"/>
  <c r="L9"/>
  <c r="L29"/>
  <c r="L16"/>
  <c r="L14"/>
  <c r="L10"/>
  <c r="H21"/>
  <c r="I21" s="1"/>
  <c r="H14"/>
  <c r="I14" s="1"/>
  <c r="H13"/>
  <c r="I13" s="1"/>
  <c r="L31"/>
  <c r="L12"/>
  <c r="H32"/>
  <c r="I32" s="1"/>
  <c r="H31"/>
  <c r="H30"/>
  <c r="I30" s="1"/>
  <c r="H29"/>
  <c r="I29" s="1"/>
  <c r="H28"/>
  <c r="H27"/>
  <c r="I27" s="1"/>
  <c r="H17"/>
  <c r="I17" s="1"/>
  <c r="H16"/>
  <c r="I16" s="1"/>
  <c r="H15"/>
  <c r="I15" s="1"/>
  <c r="H20"/>
  <c r="I20" s="1"/>
  <c r="H19"/>
  <c r="H18"/>
  <c r="I18"/>
  <c r="H23"/>
  <c r="I23"/>
  <c r="H22"/>
  <c r="I22" s="1"/>
  <c r="H12"/>
  <c r="I12"/>
  <c r="H11"/>
  <c r="I11"/>
  <c r="H10"/>
  <c r="H9"/>
  <c r="I9" s="1"/>
  <c r="H8"/>
  <c r="I8" s="1"/>
  <c r="I31"/>
  <c r="I28"/>
  <c r="I19"/>
  <c r="I10"/>
  <c r="L24"/>
  <c r="L25"/>
  <c r="L26"/>
  <c r="L27"/>
  <c r="L22"/>
  <c r="L32"/>
  <c r="L30"/>
  <c r="L17"/>
  <c r="L15"/>
  <c r="L20"/>
  <c r="L18"/>
  <c r="L11"/>
  <c r="L8"/>
</calcChain>
</file>

<file path=xl/sharedStrings.xml><?xml version="1.0" encoding="utf-8"?>
<sst xmlns="http://schemas.openxmlformats.org/spreadsheetml/2006/main" count="133" uniqueCount="68">
  <si>
    <t xml:space="preserve"> </t>
  </si>
  <si>
    <t>Наименование</t>
  </si>
  <si>
    <t>NF</t>
  </si>
  <si>
    <t>240x115x71</t>
  </si>
  <si>
    <t>Примечание:</t>
  </si>
  <si>
    <t>240x115x113</t>
  </si>
  <si>
    <t>Тип кирпича</t>
  </si>
  <si>
    <t>Кол-во на поддоне</t>
  </si>
  <si>
    <t>Кол-во поддонов</t>
  </si>
  <si>
    <t>250x120x65</t>
  </si>
  <si>
    <t>Стоимость      1 м2</t>
  </si>
  <si>
    <t>Halle 10</t>
  </si>
  <si>
    <t>Buchholz 10</t>
  </si>
  <si>
    <t>Narsdorf 10</t>
  </si>
  <si>
    <t>Cottbus 10</t>
  </si>
  <si>
    <t>Potsdam 10</t>
  </si>
  <si>
    <t>пустотелый</t>
  </si>
  <si>
    <t>полнотелый</t>
  </si>
  <si>
    <t>7 щелевой</t>
  </si>
  <si>
    <t>Артикул</t>
  </si>
  <si>
    <t>altes RF</t>
  </si>
  <si>
    <t>Завод OBERLAUSITZ</t>
  </si>
  <si>
    <t>2 DF</t>
  </si>
  <si>
    <t>OB 900025</t>
  </si>
  <si>
    <t>OB 900046</t>
  </si>
  <si>
    <t>OB 900053</t>
  </si>
  <si>
    <t>OB 900063</t>
  </si>
  <si>
    <t>OB 901543</t>
  </si>
  <si>
    <t>OB 901169</t>
  </si>
  <si>
    <t>OB 901170</t>
  </si>
  <si>
    <t>OB 900026</t>
  </si>
  <si>
    <t>OB 901177</t>
  </si>
  <si>
    <t>OB 900064</t>
  </si>
  <si>
    <t>OB 900030</t>
  </si>
  <si>
    <t>OB 900057</t>
  </si>
  <si>
    <t>OB 900068</t>
  </si>
  <si>
    <t>OB 901630</t>
  </si>
  <si>
    <t>OB 901634</t>
  </si>
  <si>
    <t>OB 901666</t>
  </si>
  <si>
    <t>OB 900028</t>
  </si>
  <si>
    <t>OB 900056</t>
  </si>
  <si>
    <t>OB 900066</t>
  </si>
  <si>
    <t>Shwarzburg 10</t>
  </si>
  <si>
    <t xml:space="preserve"> Размер</t>
  </si>
  <si>
    <t>Вес    кирпича</t>
  </si>
  <si>
    <t>Кол-во шт. на а/м</t>
  </si>
  <si>
    <t>Цена,        1 шт.</t>
  </si>
  <si>
    <t>Кол-во шт. в 1 м2</t>
  </si>
  <si>
    <t>3.Стоимость некомплектного груза расчитывается отдельно. Некомплектным считается груз меньше нормы загрузки одной автомашины.</t>
  </si>
  <si>
    <t>5. Исключение из п. 4 состаляют направления: Ленинградское, Волоколамское и Новорижское шоссе. Дополнительная плата по данным направлениях не взимается.</t>
  </si>
  <si>
    <t>OB 901605</t>
  </si>
  <si>
    <t>Bunzlau</t>
  </si>
  <si>
    <t>OB 900861</t>
  </si>
  <si>
    <t>OB 901103</t>
  </si>
  <si>
    <t>Krakau</t>
  </si>
  <si>
    <t>5 щелевой</t>
  </si>
  <si>
    <t>OB 901585</t>
  </si>
  <si>
    <t>Sahara Bunt</t>
  </si>
  <si>
    <t>OB 901789</t>
  </si>
  <si>
    <t>OB 901795</t>
  </si>
  <si>
    <t>newceramic@mail.ru</t>
  </si>
  <si>
    <t>ООО "Новая керамика"</t>
  </si>
  <si>
    <t>107076, г. Москва, пер. Колодезный, д.14.</t>
  </si>
  <si>
    <t>Тел./факс  +7(495) 255 00 49</t>
  </si>
  <si>
    <t>www.newceramic.ru</t>
  </si>
  <si>
    <r>
      <t xml:space="preserve">1.Цена указана в </t>
    </r>
    <r>
      <rPr>
        <b/>
        <sz val="9"/>
        <color theme="5" tint="-0.499984740745262"/>
        <rFont val="Arial Cyr"/>
        <charset val="204"/>
      </rPr>
      <t>евро (EUR)</t>
    </r>
    <r>
      <rPr>
        <sz val="9"/>
        <color theme="5" tint="-0.499984740745262"/>
        <rFont val="Arial Cyr"/>
        <charset val="204"/>
      </rPr>
      <t xml:space="preserve">, с учетом НДС. </t>
    </r>
    <r>
      <rPr>
        <b/>
        <sz val="9"/>
        <color theme="5" tint="-0.499984740745262"/>
        <rFont val="Arial Cyr"/>
        <charset val="204"/>
      </rPr>
      <t>Оплата производится в рублях по курсу ЦБ на день оплаты.</t>
    </r>
    <r>
      <rPr>
        <sz val="9"/>
        <color theme="5" tint="-0.499984740745262"/>
        <rFont val="Arial Cyr"/>
        <charset val="204"/>
      </rPr>
      <t xml:space="preserve"> Срок поставки - </t>
    </r>
    <r>
      <rPr>
        <b/>
        <sz val="9"/>
        <color theme="5" tint="-0.499984740745262"/>
        <rFont val="Arial Cyr"/>
        <charset val="204"/>
      </rPr>
      <t>30</t>
    </r>
    <r>
      <rPr>
        <sz val="9"/>
        <color theme="5" tint="-0.499984740745262"/>
        <rFont val="Arial Cyr"/>
        <charset val="204"/>
      </rPr>
      <t xml:space="preserve"> рабочих дней.</t>
    </r>
  </si>
  <si>
    <r>
      <t xml:space="preserve">2.Стоимость продукции расчитана из расчета </t>
    </r>
    <r>
      <rPr>
        <b/>
        <sz val="9"/>
        <color theme="5" tint="-0.499984740745262"/>
        <rFont val="Arial Cyr"/>
        <charset val="204"/>
      </rPr>
      <t>комплектного груза.</t>
    </r>
    <r>
      <rPr>
        <sz val="9"/>
        <color theme="5" tint="-0.499984740745262"/>
        <rFont val="Arial Cyr"/>
        <charset val="204"/>
      </rPr>
      <t xml:space="preserve"> Комплектным считается груз, соответствующий норме загрузки одной автомашины.</t>
    </r>
  </si>
  <si>
    <r>
      <t xml:space="preserve">4. Поставка продукции за пределы МКАД (Московская Кольцевая Автодорога) осуществляется за дополнительную плату </t>
    </r>
    <r>
      <rPr>
        <b/>
        <sz val="9"/>
        <color theme="5" tint="-0.499984740745262"/>
        <rFont val="Arial Cyr"/>
        <charset val="204"/>
      </rPr>
      <t>40</t>
    </r>
    <r>
      <rPr>
        <sz val="9"/>
        <color theme="5" tint="-0.499984740745262"/>
        <rFont val="Arial Cyr"/>
        <charset val="204"/>
      </rPr>
      <t xml:space="preserve"> рублей за 1 км пробега транспортного средства.</t>
    </r>
  </si>
</sst>
</file>

<file path=xl/styles.xml><?xml version="1.0" encoding="utf-8"?>
<styleSheet xmlns="http://schemas.openxmlformats.org/spreadsheetml/2006/main">
  <fonts count="15">
    <font>
      <sz val="9"/>
      <name val="Times New Roman Cyr"/>
      <charset val="204"/>
    </font>
    <font>
      <sz val="9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0"/>
      <name val="Arial Cyr"/>
      <family val="2"/>
      <charset val="204"/>
    </font>
    <font>
      <b/>
      <sz val="10"/>
      <color theme="5" tint="-0.499984740745262"/>
      <name val="Arial Cyr"/>
      <charset val="204"/>
    </font>
    <font>
      <sz val="9"/>
      <color theme="5" tint="-0.499984740745262"/>
      <name val="Arial Cyr"/>
      <charset val="204"/>
    </font>
    <font>
      <b/>
      <sz val="9"/>
      <color theme="5" tint="-0.499984740745262"/>
      <name val="Arial Cyr"/>
      <charset val="204"/>
    </font>
    <font>
      <b/>
      <sz val="10"/>
      <name val="Arial"/>
      <family val="2"/>
      <charset val="204"/>
    </font>
    <font>
      <b/>
      <sz val="9"/>
      <name val="Times New Roman Cyr"/>
      <charset val="204"/>
    </font>
    <font>
      <b/>
      <sz val="9"/>
      <name val="Arial Cyr"/>
      <family val="2"/>
      <charset val="204"/>
    </font>
    <font>
      <b/>
      <sz val="11"/>
      <color theme="9" tint="-0.249977111117893"/>
      <name val="Arial"/>
      <family val="2"/>
      <charset val="204"/>
    </font>
    <font>
      <sz val="11"/>
      <color theme="9" tint="-0.24997711111789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2" fillId="0" borderId="0" xfId="1"/>
    <xf numFmtId="0" fontId="2" fillId="0" borderId="0" xfId="1" applyFont="1"/>
    <xf numFmtId="2" fontId="2" fillId="0" borderId="0" xfId="1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1" xfId="1" applyBorder="1" applyAlignment="1">
      <alignment horizontal="center"/>
    </xf>
    <xf numFmtId="0" fontId="2" fillId="0" borderId="0" xfId="1" applyAlignment="1">
      <alignment horizontal="center"/>
    </xf>
    <xf numFmtId="2" fontId="2" fillId="0" borderId="1" xfId="1" applyNumberFormat="1" applyBorder="1" applyAlignment="1">
      <alignment horizontal="center"/>
    </xf>
    <xf numFmtId="0" fontId="2" fillId="0" borderId="0" xfId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1" applyFont="1" applyBorder="1"/>
    <xf numFmtId="0" fontId="1" fillId="0" borderId="0" xfId="1" applyFont="1" applyBorder="1"/>
    <xf numFmtId="0" fontId="1" fillId="0" borderId="0" xfId="0" applyFont="1"/>
    <xf numFmtId="2" fontId="2" fillId="0" borderId="0" xfId="1" applyNumberFormat="1"/>
    <xf numFmtId="2" fontId="4" fillId="0" borderId="0" xfId="0" applyNumberFormat="1" applyFont="1" applyBorder="1" applyAlignment="1">
      <alignment horizontal="center"/>
    </xf>
    <xf numFmtId="0" fontId="4" fillId="0" borderId="5" xfId="0" applyFont="1" applyFill="1" applyBorder="1"/>
    <xf numFmtId="0" fontId="4" fillId="0" borderId="4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6" fillId="0" borderId="0" xfId="0" applyNumberFormat="1" applyFont="1" applyFill="1" applyAlignment="1">
      <alignment vertical="center"/>
    </xf>
    <xf numFmtId="0" fontId="0" fillId="0" borderId="0" xfId="0" applyAlignment="1">
      <alignment wrapText="1"/>
    </xf>
    <xf numFmtId="0" fontId="6" fillId="0" borderId="0" xfId="0" applyFont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2" fillId="2" borderId="0" xfId="1" applyNumberFormat="1" applyFill="1" applyAlignment="1">
      <alignment horizontal="center"/>
    </xf>
    <xf numFmtId="0" fontId="2" fillId="2" borderId="0" xfId="1" applyFill="1"/>
    <xf numFmtId="0" fontId="7" fillId="0" borderId="0" xfId="1" applyFont="1" applyBorder="1"/>
    <xf numFmtId="0" fontId="8" fillId="0" borderId="0" xfId="1" applyFont="1" applyBorder="1"/>
    <xf numFmtId="0" fontId="8" fillId="0" borderId="0" xfId="0" applyFont="1"/>
    <xf numFmtId="0" fontId="8" fillId="0" borderId="0" xfId="1" applyFont="1"/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Border="1"/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</cellXfs>
  <cellStyles count="2">
    <cellStyle name="Обычный" xfId="0" builtinId="0"/>
    <cellStyle name="Обычный_Прейскурант TERCA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1924050</xdr:colOff>
      <xdr:row>3</xdr:row>
      <xdr:rowOff>134198</xdr:rowOff>
    </xdr:to>
    <xdr:pic>
      <xdr:nvPicPr>
        <xdr:cNvPr id="6760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1924050" cy="6199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466725</xdr:colOff>
      <xdr:row>0</xdr:row>
      <xdr:rowOff>1</xdr:rowOff>
    </xdr:from>
    <xdr:to>
      <xdr:col>11</xdr:col>
      <xdr:colOff>447675</xdr:colOff>
      <xdr:row>4</xdr:row>
      <xdr:rowOff>65431</xdr:rowOff>
    </xdr:to>
    <xdr:pic>
      <xdr:nvPicPr>
        <xdr:cNvPr id="6760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01150" y="1"/>
          <a:ext cx="752475" cy="713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8"/>
  <dimension ref="A1:L45"/>
  <sheetViews>
    <sheetView tabSelected="1" workbookViewId="0">
      <selection activeCell="A41" sqref="A41:A45"/>
    </sheetView>
  </sheetViews>
  <sheetFormatPr defaultColWidth="10.6640625" defaultRowHeight="12.75"/>
  <cols>
    <col min="1" max="1" width="34" style="1" customWidth="1"/>
    <col min="2" max="2" width="15.83203125" style="13" customWidth="1"/>
    <col min="3" max="4" width="13.5" style="1" customWidth="1"/>
    <col min="5" max="5" width="16.83203125" style="1" customWidth="1"/>
    <col min="6" max="6" width="11.83203125" style="21" customWidth="1"/>
    <col min="7" max="10" width="11.83203125" style="1" customWidth="1"/>
    <col min="11" max="11" width="13.5" style="1" customWidth="1"/>
    <col min="12" max="12" width="12.6640625" style="1" customWidth="1"/>
    <col min="13" max="14" width="10.6640625" style="1" customWidth="1"/>
    <col min="15" max="16384" width="10.6640625" style="1"/>
  </cols>
  <sheetData>
    <row r="1" spans="1:12" s="31" customFormat="1">
      <c r="A1"/>
      <c r="B1" s="28"/>
      <c r="C1" s="28"/>
      <c r="D1" s="28"/>
      <c r="E1" s="28"/>
      <c r="F1" s="29"/>
      <c r="G1" s="30"/>
    </row>
    <row r="2" spans="1:12" s="31" customFormat="1">
      <c r="A2"/>
      <c r="B2" s="28"/>
      <c r="C2" s="28"/>
      <c r="D2" s="28"/>
      <c r="E2" s="28"/>
      <c r="F2" s="29"/>
      <c r="G2" s="30"/>
    </row>
    <row r="3" spans="1:12" s="31" customFormat="1">
      <c r="A3"/>
      <c r="B3" s="28"/>
      <c r="C3" s="28"/>
      <c r="D3" s="28"/>
      <c r="E3" s="28"/>
      <c r="F3" s="29"/>
      <c r="G3" s="30"/>
    </row>
    <row r="4" spans="1:12" s="31" customFormat="1">
      <c r="A4" s="48"/>
      <c r="B4" s="48"/>
      <c r="C4" s="48"/>
      <c r="D4" s="28"/>
      <c r="E4" s="28"/>
      <c r="F4" s="29"/>
      <c r="G4" s="30"/>
    </row>
    <row r="5" spans="1:12" s="31" customFormat="1">
      <c r="A5" s="32"/>
      <c r="B5" s="32"/>
      <c r="C5" s="32"/>
      <c r="D5" s="28"/>
      <c r="E5" s="28"/>
      <c r="F5" s="29"/>
      <c r="G5" s="30"/>
    </row>
    <row r="6" spans="1:12" ht="25.5" customHeight="1">
      <c r="A6" s="43" t="s">
        <v>1</v>
      </c>
      <c r="B6" s="44" t="s">
        <v>19</v>
      </c>
      <c r="C6" s="46" t="s">
        <v>6</v>
      </c>
      <c r="D6" s="47"/>
      <c r="E6" s="45" t="s">
        <v>43</v>
      </c>
      <c r="F6" s="43" t="s">
        <v>44</v>
      </c>
      <c r="G6" s="43" t="s">
        <v>7</v>
      </c>
      <c r="H6" s="43" t="s">
        <v>8</v>
      </c>
      <c r="I6" s="43" t="s">
        <v>45</v>
      </c>
      <c r="J6" s="43" t="s">
        <v>46</v>
      </c>
      <c r="K6" s="43" t="s">
        <v>47</v>
      </c>
      <c r="L6" s="43" t="s">
        <v>10</v>
      </c>
    </row>
    <row r="7" spans="1:12" ht="15">
      <c r="A7" s="33" t="s">
        <v>21</v>
      </c>
      <c r="B7" s="34"/>
      <c r="C7" s="35"/>
      <c r="D7" s="35"/>
      <c r="E7" s="35"/>
      <c r="F7" s="36"/>
      <c r="G7" s="35"/>
      <c r="H7" s="35"/>
      <c r="I7" s="37"/>
      <c r="J7" s="38"/>
      <c r="K7" s="38"/>
      <c r="L7" s="38"/>
    </row>
    <row r="8" spans="1:12">
      <c r="A8" s="23" t="s">
        <v>12</v>
      </c>
      <c r="B8" s="26" t="s">
        <v>23</v>
      </c>
      <c r="C8" s="4" t="s">
        <v>2</v>
      </c>
      <c r="D8" s="8" t="s">
        <v>16</v>
      </c>
      <c r="E8" s="4" t="s">
        <v>3</v>
      </c>
      <c r="F8" s="16">
        <v>3</v>
      </c>
      <c r="G8" s="4">
        <v>416</v>
      </c>
      <c r="H8" s="12">
        <f t="shared" ref="H8:H32" si="0">FLOOR(MMULT(MMULT(21700,MINVERSE(F8)),MINVERSE(G8)),1)</f>
        <v>17</v>
      </c>
      <c r="I8" s="4">
        <f t="shared" ref="I8:I26" si="1">MMULT(G8,H8)</f>
        <v>7072</v>
      </c>
      <c r="J8" s="14">
        <v>1.2</v>
      </c>
      <c r="K8" s="12">
        <v>48</v>
      </c>
      <c r="L8" s="14">
        <f t="shared" ref="L8:L26" si="2">MMULT(J8,K8)</f>
        <v>57.599999999999994</v>
      </c>
    </row>
    <row r="9" spans="1:12">
      <c r="A9" s="24"/>
      <c r="B9" s="26" t="s">
        <v>24</v>
      </c>
      <c r="C9" s="4" t="s">
        <v>2</v>
      </c>
      <c r="D9" s="8" t="s">
        <v>18</v>
      </c>
      <c r="E9" s="4" t="s">
        <v>3</v>
      </c>
      <c r="F9" s="16">
        <v>3.7</v>
      </c>
      <c r="G9" s="4">
        <v>416</v>
      </c>
      <c r="H9" s="12">
        <f t="shared" si="0"/>
        <v>14</v>
      </c>
      <c r="I9" s="4">
        <f t="shared" si="1"/>
        <v>5824</v>
      </c>
      <c r="J9" s="14">
        <v>1.43</v>
      </c>
      <c r="K9" s="12">
        <v>48</v>
      </c>
      <c r="L9" s="14">
        <f t="shared" si="2"/>
        <v>68.64</v>
      </c>
    </row>
    <row r="10" spans="1:12">
      <c r="A10" s="9"/>
      <c r="B10" s="8" t="s">
        <v>25</v>
      </c>
      <c r="C10" s="4" t="s">
        <v>2</v>
      </c>
      <c r="D10" s="8" t="s">
        <v>17</v>
      </c>
      <c r="E10" s="4" t="s">
        <v>3</v>
      </c>
      <c r="F10" s="16">
        <v>4.0999999999999996</v>
      </c>
      <c r="G10" s="4">
        <v>416</v>
      </c>
      <c r="H10" s="12">
        <f t="shared" si="0"/>
        <v>12</v>
      </c>
      <c r="I10" s="12">
        <f t="shared" si="1"/>
        <v>4992</v>
      </c>
      <c r="J10" s="14">
        <v>1.84</v>
      </c>
      <c r="K10" s="12">
        <v>48</v>
      </c>
      <c r="L10" s="14">
        <f t="shared" si="2"/>
        <v>88.320000000000007</v>
      </c>
    </row>
    <row r="11" spans="1:12">
      <c r="A11" s="9"/>
      <c r="B11" s="8" t="s">
        <v>26</v>
      </c>
      <c r="C11" s="8" t="s">
        <v>22</v>
      </c>
      <c r="D11" s="8" t="s">
        <v>16</v>
      </c>
      <c r="E11" s="4" t="s">
        <v>5</v>
      </c>
      <c r="F11" s="16">
        <v>4.7</v>
      </c>
      <c r="G11" s="4">
        <v>256</v>
      </c>
      <c r="H11" s="12">
        <f t="shared" si="0"/>
        <v>18</v>
      </c>
      <c r="I11" s="12">
        <f t="shared" si="1"/>
        <v>4608</v>
      </c>
      <c r="J11" s="14">
        <v>1.77</v>
      </c>
      <c r="K11" s="12">
        <v>32</v>
      </c>
      <c r="L11" s="14">
        <f t="shared" si="2"/>
        <v>56.64</v>
      </c>
    </row>
    <row r="12" spans="1:12">
      <c r="A12" s="9"/>
      <c r="B12" s="8" t="s">
        <v>27</v>
      </c>
      <c r="C12" s="4" t="s">
        <v>20</v>
      </c>
      <c r="D12" s="8" t="s">
        <v>18</v>
      </c>
      <c r="E12" s="4" t="s">
        <v>9</v>
      </c>
      <c r="F12" s="16">
        <v>3.9</v>
      </c>
      <c r="G12" s="4">
        <v>448</v>
      </c>
      <c r="H12" s="12">
        <f t="shared" si="0"/>
        <v>12</v>
      </c>
      <c r="I12" s="12">
        <f t="shared" si="1"/>
        <v>5376</v>
      </c>
      <c r="J12" s="14">
        <v>1.49</v>
      </c>
      <c r="K12" s="12">
        <v>52</v>
      </c>
      <c r="L12" s="14">
        <f t="shared" si="2"/>
        <v>77.48</v>
      </c>
    </row>
    <row r="13" spans="1:12">
      <c r="A13" s="10"/>
      <c r="B13" s="8" t="s">
        <v>50</v>
      </c>
      <c r="C13" s="4" t="s">
        <v>20</v>
      </c>
      <c r="D13" s="8" t="s">
        <v>17</v>
      </c>
      <c r="E13" s="4" t="s">
        <v>9</v>
      </c>
      <c r="F13" s="16">
        <v>4.5</v>
      </c>
      <c r="G13" s="4">
        <v>448</v>
      </c>
      <c r="H13" s="12">
        <f t="shared" ref="H13:H21" si="3">FLOOR(MMULT(MMULT(21700,MINVERSE(F13)),MINVERSE(G13)),1)</f>
        <v>10</v>
      </c>
      <c r="I13" s="12">
        <f t="shared" si="1"/>
        <v>4480</v>
      </c>
      <c r="J13" s="14">
        <v>1.94</v>
      </c>
      <c r="K13" s="12">
        <v>52</v>
      </c>
      <c r="L13" s="14">
        <f t="shared" si="2"/>
        <v>100.88</v>
      </c>
    </row>
    <row r="14" spans="1:12">
      <c r="A14" s="9" t="s">
        <v>51</v>
      </c>
      <c r="B14" s="8" t="s">
        <v>52</v>
      </c>
      <c r="C14" s="4" t="s">
        <v>20</v>
      </c>
      <c r="D14" s="8" t="s">
        <v>55</v>
      </c>
      <c r="E14" s="4" t="s">
        <v>9</v>
      </c>
      <c r="F14" s="16">
        <v>4</v>
      </c>
      <c r="G14" s="4">
        <v>448</v>
      </c>
      <c r="H14" s="12">
        <f t="shared" si="3"/>
        <v>12</v>
      </c>
      <c r="I14" s="12">
        <f t="shared" si="1"/>
        <v>5376</v>
      </c>
      <c r="J14" s="14">
        <v>1.77</v>
      </c>
      <c r="K14" s="12">
        <v>52</v>
      </c>
      <c r="L14" s="14">
        <f t="shared" si="2"/>
        <v>92.04</v>
      </c>
    </row>
    <row r="15" spans="1:12">
      <c r="A15" s="23" t="s">
        <v>14</v>
      </c>
      <c r="B15" s="26" t="s">
        <v>33</v>
      </c>
      <c r="C15" s="6" t="s">
        <v>2</v>
      </c>
      <c r="D15" s="8" t="s">
        <v>16</v>
      </c>
      <c r="E15" s="4" t="s">
        <v>3</v>
      </c>
      <c r="F15" s="16">
        <v>3</v>
      </c>
      <c r="G15" s="4">
        <v>416</v>
      </c>
      <c r="H15" s="12">
        <f t="shared" si="3"/>
        <v>17</v>
      </c>
      <c r="I15" s="4">
        <f t="shared" si="1"/>
        <v>7072</v>
      </c>
      <c r="J15" s="14">
        <v>1.31</v>
      </c>
      <c r="K15" s="12">
        <v>48</v>
      </c>
      <c r="L15" s="14">
        <f t="shared" si="2"/>
        <v>62.88</v>
      </c>
    </row>
    <row r="16" spans="1:12">
      <c r="A16" s="24"/>
      <c r="B16" s="26" t="s">
        <v>34</v>
      </c>
      <c r="C16" s="17" t="s">
        <v>2</v>
      </c>
      <c r="D16" s="8" t="s">
        <v>17</v>
      </c>
      <c r="E16" s="4" t="s">
        <v>3</v>
      </c>
      <c r="F16" s="16">
        <v>4.0999999999999996</v>
      </c>
      <c r="G16" s="4">
        <v>416</v>
      </c>
      <c r="H16" s="12">
        <f t="shared" si="3"/>
        <v>12</v>
      </c>
      <c r="I16" s="4">
        <f t="shared" si="1"/>
        <v>4992</v>
      </c>
      <c r="J16" s="14">
        <v>1.92</v>
      </c>
      <c r="K16" s="12">
        <v>48</v>
      </c>
      <c r="L16" s="14">
        <f t="shared" si="2"/>
        <v>92.16</v>
      </c>
    </row>
    <row r="17" spans="1:12">
      <c r="A17" s="24"/>
      <c r="B17" s="25" t="s">
        <v>35</v>
      </c>
      <c r="C17" s="8" t="s">
        <v>22</v>
      </c>
      <c r="D17" s="8" t="s">
        <v>16</v>
      </c>
      <c r="E17" s="4" t="s">
        <v>5</v>
      </c>
      <c r="F17" s="16">
        <v>4.7</v>
      </c>
      <c r="G17" s="4">
        <v>256</v>
      </c>
      <c r="H17" s="12">
        <f t="shared" si="3"/>
        <v>18</v>
      </c>
      <c r="I17" s="4">
        <f t="shared" si="1"/>
        <v>4608</v>
      </c>
      <c r="J17" s="14">
        <v>1.95</v>
      </c>
      <c r="K17" s="12">
        <v>32</v>
      </c>
      <c r="L17" s="14">
        <f t="shared" si="2"/>
        <v>62.4</v>
      </c>
    </row>
    <row r="18" spans="1:12">
      <c r="A18" s="23" t="s">
        <v>11</v>
      </c>
      <c r="B18" s="26" t="s">
        <v>30</v>
      </c>
      <c r="C18" s="4" t="s">
        <v>2</v>
      </c>
      <c r="D18" s="8" t="s">
        <v>16</v>
      </c>
      <c r="E18" s="4" t="s">
        <v>3</v>
      </c>
      <c r="F18" s="16">
        <v>3</v>
      </c>
      <c r="G18" s="4">
        <v>416</v>
      </c>
      <c r="H18" s="12">
        <f t="shared" si="3"/>
        <v>17</v>
      </c>
      <c r="I18" s="4">
        <f t="shared" si="1"/>
        <v>7072</v>
      </c>
      <c r="J18" s="14">
        <v>1.23</v>
      </c>
      <c r="K18" s="12">
        <v>48</v>
      </c>
      <c r="L18" s="14">
        <f t="shared" si="2"/>
        <v>59.04</v>
      </c>
    </row>
    <row r="19" spans="1:12">
      <c r="A19" s="24"/>
      <c r="B19" s="26" t="s">
        <v>31</v>
      </c>
      <c r="C19" s="4" t="s">
        <v>2</v>
      </c>
      <c r="D19" s="8" t="s">
        <v>17</v>
      </c>
      <c r="E19" s="4" t="s">
        <v>3</v>
      </c>
      <c r="F19" s="16">
        <v>4.0999999999999996</v>
      </c>
      <c r="G19" s="4">
        <v>416</v>
      </c>
      <c r="H19" s="12">
        <f t="shared" si="3"/>
        <v>12</v>
      </c>
      <c r="I19" s="4">
        <f t="shared" si="1"/>
        <v>4992</v>
      </c>
      <c r="J19" s="14">
        <v>1.86</v>
      </c>
      <c r="K19" s="12">
        <v>48</v>
      </c>
      <c r="L19" s="14">
        <f t="shared" si="2"/>
        <v>89.28</v>
      </c>
    </row>
    <row r="20" spans="1:12">
      <c r="A20" s="24"/>
      <c r="B20" s="26" t="s">
        <v>32</v>
      </c>
      <c r="C20" s="8" t="s">
        <v>22</v>
      </c>
      <c r="D20" s="8" t="s">
        <v>16</v>
      </c>
      <c r="E20" s="4" t="s">
        <v>5</v>
      </c>
      <c r="F20" s="16">
        <v>4.7</v>
      </c>
      <c r="G20" s="4">
        <v>256</v>
      </c>
      <c r="H20" s="12">
        <f t="shared" si="3"/>
        <v>18</v>
      </c>
      <c r="I20" s="4">
        <f t="shared" si="1"/>
        <v>4608</v>
      </c>
      <c r="J20" s="14">
        <v>1.79</v>
      </c>
      <c r="K20" s="12">
        <v>32</v>
      </c>
      <c r="L20" s="14">
        <f t="shared" si="2"/>
        <v>57.28</v>
      </c>
    </row>
    <row r="21" spans="1:12">
      <c r="A21" s="27" t="s">
        <v>54</v>
      </c>
      <c r="B21" s="8" t="s">
        <v>53</v>
      </c>
      <c r="C21" s="4" t="s">
        <v>20</v>
      </c>
      <c r="D21" s="8" t="s">
        <v>55</v>
      </c>
      <c r="E21" s="4" t="s">
        <v>9</v>
      </c>
      <c r="F21" s="16">
        <v>4</v>
      </c>
      <c r="G21" s="4">
        <v>448</v>
      </c>
      <c r="H21" s="12">
        <f t="shared" si="3"/>
        <v>12</v>
      </c>
      <c r="I21" s="12">
        <f t="shared" si="1"/>
        <v>5376</v>
      </c>
      <c r="J21" s="14">
        <v>1.69</v>
      </c>
      <c r="K21" s="12">
        <v>52</v>
      </c>
      <c r="L21" s="14">
        <f t="shared" si="2"/>
        <v>87.88</v>
      </c>
    </row>
    <row r="22" spans="1:12">
      <c r="A22" s="9" t="s">
        <v>13</v>
      </c>
      <c r="B22" s="4" t="s">
        <v>28</v>
      </c>
      <c r="C22" s="4" t="s">
        <v>2</v>
      </c>
      <c r="D22" s="8" t="s">
        <v>18</v>
      </c>
      <c r="E22" s="4" t="s">
        <v>3</v>
      </c>
      <c r="F22" s="16">
        <v>3.7</v>
      </c>
      <c r="G22" s="4">
        <v>416</v>
      </c>
      <c r="H22" s="12">
        <f t="shared" si="0"/>
        <v>14</v>
      </c>
      <c r="I22" s="12">
        <f t="shared" si="1"/>
        <v>5824</v>
      </c>
      <c r="J22" s="14">
        <v>1.44</v>
      </c>
      <c r="K22" s="12">
        <v>48</v>
      </c>
      <c r="L22" s="14">
        <f t="shared" si="2"/>
        <v>69.12</v>
      </c>
    </row>
    <row r="23" spans="1:12">
      <c r="A23" s="9"/>
      <c r="B23" s="4" t="s">
        <v>29</v>
      </c>
      <c r="C23" s="4" t="s">
        <v>2</v>
      </c>
      <c r="D23" s="8" t="s">
        <v>17</v>
      </c>
      <c r="E23" s="4" t="s">
        <v>3</v>
      </c>
      <c r="F23" s="16">
        <v>4.0999999999999996</v>
      </c>
      <c r="G23" s="4">
        <v>416</v>
      </c>
      <c r="H23" s="12">
        <f t="shared" si="0"/>
        <v>12</v>
      </c>
      <c r="I23" s="12">
        <f t="shared" si="1"/>
        <v>4992</v>
      </c>
      <c r="J23" s="14">
        <v>1.84</v>
      </c>
      <c r="K23" s="12">
        <v>48</v>
      </c>
      <c r="L23" s="14">
        <f t="shared" si="2"/>
        <v>88.320000000000007</v>
      </c>
    </row>
    <row r="24" spans="1:12">
      <c r="A24" s="11" t="s">
        <v>57</v>
      </c>
      <c r="B24" s="4" t="s">
        <v>58</v>
      </c>
      <c r="C24" s="4" t="s">
        <v>2</v>
      </c>
      <c r="D24" s="8" t="s">
        <v>18</v>
      </c>
      <c r="E24" s="4" t="s">
        <v>3</v>
      </c>
      <c r="F24" s="16">
        <v>3.7</v>
      </c>
      <c r="G24" s="4">
        <v>416</v>
      </c>
      <c r="H24" s="12">
        <f>FLOOR(MMULT(MMULT(21700,MINVERSE(F24)),MINVERSE(G24)),1)</f>
        <v>14</v>
      </c>
      <c r="I24" s="12">
        <f t="shared" si="1"/>
        <v>5824</v>
      </c>
      <c r="J24" s="14">
        <v>1.44</v>
      </c>
      <c r="K24" s="12">
        <v>48</v>
      </c>
      <c r="L24" s="14">
        <f t="shared" si="2"/>
        <v>69.12</v>
      </c>
    </row>
    <row r="25" spans="1:12">
      <c r="A25" s="10"/>
      <c r="B25" s="4" t="s">
        <v>59</v>
      </c>
      <c r="C25" s="4" t="s">
        <v>2</v>
      </c>
      <c r="D25" s="8" t="s">
        <v>17</v>
      </c>
      <c r="E25" s="4" t="s">
        <v>3</v>
      </c>
      <c r="F25" s="16">
        <v>4.0999999999999996</v>
      </c>
      <c r="G25" s="4">
        <v>416</v>
      </c>
      <c r="H25" s="12">
        <f>FLOOR(MMULT(MMULT(21700,MINVERSE(F25)),MINVERSE(G25)),1)</f>
        <v>12</v>
      </c>
      <c r="I25" s="12">
        <f t="shared" si="1"/>
        <v>4992</v>
      </c>
      <c r="J25" s="14">
        <v>1.84</v>
      </c>
      <c r="K25" s="12">
        <v>48</v>
      </c>
      <c r="L25" s="14">
        <f t="shared" si="2"/>
        <v>88.320000000000007</v>
      </c>
    </row>
    <row r="26" spans="1:12">
      <c r="A26" s="11" t="s">
        <v>42</v>
      </c>
      <c r="B26" s="26" t="s">
        <v>56</v>
      </c>
      <c r="C26" s="6" t="s">
        <v>2</v>
      </c>
      <c r="D26" s="8" t="s">
        <v>16</v>
      </c>
      <c r="E26" s="4" t="s">
        <v>3</v>
      </c>
      <c r="F26" s="16">
        <v>3</v>
      </c>
      <c r="G26" s="4">
        <v>416</v>
      </c>
      <c r="H26" s="12">
        <f>FLOOR(MMULT(MMULT(21700,MINVERSE(F26)),MINVERSE(G26)),1)</f>
        <v>17</v>
      </c>
      <c r="I26" s="4">
        <f t="shared" si="1"/>
        <v>7072</v>
      </c>
      <c r="J26" s="14">
        <v>1.32</v>
      </c>
      <c r="K26" s="12">
        <v>48</v>
      </c>
      <c r="L26" s="14">
        <f t="shared" si="2"/>
        <v>63.36</v>
      </c>
    </row>
    <row r="27" spans="1:12">
      <c r="A27" s="9"/>
      <c r="B27" s="8" t="s">
        <v>36</v>
      </c>
      <c r="C27" s="4" t="s">
        <v>2</v>
      </c>
      <c r="D27" s="8" t="s">
        <v>18</v>
      </c>
      <c r="E27" s="4" t="s">
        <v>3</v>
      </c>
      <c r="F27" s="16">
        <v>3.7</v>
      </c>
      <c r="G27" s="4">
        <v>416</v>
      </c>
      <c r="H27" s="12">
        <f t="shared" si="0"/>
        <v>14</v>
      </c>
      <c r="I27" s="12">
        <f t="shared" ref="I27:I32" si="4">MMULT(G27,H27)</f>
        <v>5824</v>
      </c>
      <c r="J27" s="14">
        <v>1.54</v>
      </c>
      <c r="K27" s="12">
        <v>48</v>
      </c>
      <c r="L27" s="14">
        <f t="shared" ref="L27:L32" si="5">MMULT(J27,K27)</f>
        <v>73.92</v>
      </c>
    </row>
    <row r="28" spans="1:12">
      <c r="A28" s="9"/>
      <c r="B28" s="8" t="s">
        <v>37</v>
      </c>
      <c r="C28" s="4" t="s">
        <v>2</v>
      </c>
      <c r="D28" s="8" t="s">
        <v>17</v>
      </c>
      <c r="E28" s="4" t="s">
        <v>3</v>
      </c>
      <c r="F28" s="16">
        <v>4.0999999999999996</v>
      </c>
      <c r="G28" s="4">
        <v>416</v>
      </c>
      <c r="H28" s="12">
        <f t="shared" si="0"/>
        <v>12</v>
      </c>
      <c r="I28" s="12">
        <f t="shared" si="4"/>
        <v>4992</v>
      </c>
      <c r="J28" s="14">
        <v>1.89</v>
      </c>
      <c r="K28" s="12">
        <v>48</v>
      </c>
      <c r="L28" s="14">
        <f t="shared" si="5"/>
        <v>90.72</v>
      </c>
    </row>
    <row r="29" spans="1:12">
      <c r="A29" s="10"/>
      <c r="B29" s="8" t="s">
        <v>38</v>
      </c>
      <c r="C29" s="4" t="s">
        <v>20</v>
      </c>
      <c r="D29" s="8" t="s">
        <v>17</v>
      </c>
      <c r="E29" s="4" t="s">
        <v>9</v>
      </c>
      <c r="F29" s="16">
        <v>4.5</v>
      </c>
      <c r="G29" s="4">
        <v>448</v>
      </c>
      <c r="H29" s="12">
        <f t="shared" si="0"/>
        <v>10</v>
      </c>
      <c r="I29" s="12">
        <f t="shared" si="4"/>
        <v>4480</v>
      </c>
      <c r="J29" s="14">
        <v>1.99</v>
      </c>
      <c r="K29" s="12">
        <v>52</v>
      </c>
      <c r="L29" s="14">
        <f t="shared" si="5"/>
        <v>103.48</v>
      </c>
    </row>
    <row r="30" spans="1:12">
      <c r="A30" s="9" t="s">
        <v>15</v>
      </c>
      <c r="B30" s="17" t="s">
        <v>39</v>
      </c>
      <c r="C30" s="4" t="s">
        <v>2</v>
      </c>
      <c r="D30" s="8" t="s">
        <v>16</v>
      </c>
      <c r="E30" s="4" t="s">
        <v>3</v>
      </c>
      <c r="F30" s="16">
        <v>3</v>
      </c>
      <c r="G30" s="4">
        <v>416</v>
      </c>
      <c r="H30" s="12">
        <f t="shared" si="0"/>
        <v>17</v>
      </c>
      <c r="I30" s="12">
        <f t="shared" si="4"/>
        <v>7072</v>
      </c>
      <c r="J30" s="14">
        <v>1.35</v>
      </c>
      <c r="K30" s="12">
        <v>48</v>
      </c>
      <c r="L30" s="14">
        <f t="shared" si="5"/>
        <v>64.800000000000011</v>
      </c>
    </row>
    <row r="31" spans="1:12">
      <c r="A31" s="9"/>
      <c r="B31" s="4" t="s">
        <v>40</v>
      </c>
      <c r="C31" s="4" t="s">
        <v>2</v>
      </c>
      <c r="D31" s="8" t="s">
        <v>17</v>
      </c>
      <c r="E31" s="4" t="s">
        <v>3</v>
      </c>
      <c r="F31" s="16">
        <v>4.0999999999999996</v>
      </c>
      <c r="G31" s="4">
        <v>416</v>
      </c>
      <c r="H31" s="12">
        <f t="shared" si="0"/>
        <v>12</v>
      </c>
      <c r="I31" s="12">
        <f t="shared" si="4"/>
        <v>4992</v>
      </c>
      <c r="J31" s="14">
        <v>1.97</v>
      </c>
      <c r="K31" s="12">
        <v>48</v>
      </c>
      <c r="L31" s="14">
        <f t="shared" si="5"/>
        <v>94.56</v>
      </c>
    </row>
    <row r="32" spans="1:12">
      <c r="A32" s="10"/>
      <c r="B32" s="4" t="s">
        <v>41</v>
      </c>
      <c r="C32" s="8" t="s">
        <v>22</v>
      </c>
      <c r="D32" s="8" t="s">
        <v>16</v>
      </c>
      <c r="E32" s="4" t="s">
        <v>5</v>
      </c>
      <c r="F32" s="16">
        <v>4.7</v>
      </c>
      <c r="G32" s="4">
        <v>256</v>
      </c>
      <c r="H32" s="12">
        <f t="shared" si="0"/>
        <v>18</v>
      </c>
      <c r="I32" s="12">
        <f t="shared" si="4"/>
        <v>4608</v>
      </c>
      <c r="J32" s="14">
        <v>1.9</v>
      </c>
      <c r="K32" s="12">
        <v>32</v>
      </c>
      <c r="L32" s="14">
        <f t="shared" si="5"/>
        <v>60.8</v>
      </c>
    </row>
    <row r="33" spans="1:12">
      <c r="A33" s="7"/>
      <c r="B33" s="5"/>
      <c r="C33" s="5"/>
      <c r="D33" s="5"/>
      <c r="E33" s="5"/>
      <c r="F33" s="22"/>
      <c r="G33" s="5"/>
      <c r="H33" s="15"/>
      <c r="I33" s="5"/>
      <c r="J33" s="3"/>
      <c r="K33" s="15"/>
      <c r="L33" s="3"/>
    </row>
    <row r="34" spans="1:12">
      <c r="A34" s="39" t="s">
        <v>4</v>
      </c>
      <c r="B34" s="18"/>
      <c r="F34" s="1"/>
    </row>
    <row r="35" spans="1:12">
      <c r="A35" s="40" t="s">
        <v>65</v>
      </c>
      <c r="B35" s="19"/>
      <c r="F35" s="1"/>
    </row>
    <row r="36" spans="1:12">
      <c r="A36" s="40" t="s">
        <v>66</v>
      </c>
      <c r="B36" s="19"/>
      <c r="F36" s="1"/>
    </row>
    <row r="37" spans="1:12">
      <c r="A37" s="40" t="s">
        <v>48</v>
      </c>
      <c r="B37" s="19"/>
      <c r="F37" s="1"/>
    </row>
    <row r="38" spans="1:12">
      <c r="A38" s="41" t="s">
        <v>67</v>
      </c>
      <c r="B38" s="20"/>
      <c r="F38" s="1"/>
    </row>
    <row r="39" spans="1:12">
      <c r="A39" s="42" t="s">
        <v>49</v>
      </c>
      <c r="B39" s="1"/>
      <c r="F39" s="1"/>
    </row>
    <row r="40" spans="1:12">
      <c r="A40" s="2" t="s">
        <v>0</v>
      </c>
    </row>
    <row r="41" spans="1:12" ht="15">
      <c r="A41" s="49" t="s">
        <v>61</v>
      </c>
    </row>
    <row r="42" spans="1:12" ht="14.25">
      <c r="A42" s="50" t="s">
        <v>62</v>
      </c>
    </row>
    <row r="43" spans="1:12" ht="15">
      <c r="A43" s="49" t="s">
        <v>63</v>
      </c>
    </row>
    <row r="44" spans="1:12" ht="15">
      <c r="A44" s="49" t="s">
        <v>60</v>
      </c>
    </row>
    <row r="45" spans="1:12" ht="15">
      <c r="A45" s="49" t="s">
        <v>64</v>
      </c>
    </row>
  </sheetData>
  <mergeCells count="2">
    <mergeCell ref="C6:D6"/>
    <mergeCell ref="A4:C4"/>
  </mergeCells>
  <phoneticPr fontId="2" type="noConversion"/>
  <printOptions horizontalCentered="1"/>
  <pageMargins left="0.19685039370078741" right="0.19685039370078741" top="0.39370078740157483" bottom="0.59055118110236227" header="0" footer="0"/>
  <pageSetup paperSize="9" orientation="landscape" horizontalDpi="300" verticalDpi="300" r:id="rId1"/>
  <headerFooter alignWithMargins="0">
    <oddFooter>&amp;LЗАО "Фирма "КИРИЛЛ" (495) 737-80-80&amp;RCRH (Германия)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Кирпич СRH (Германия)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Малькова</dc:creator>
  <cp:lastModifiedBy>lsu</cp:lastModifiedBy>
  <cp:lastPrinted>2009-01-15T09:48:58Z</cp:lastPrinted>
  <dcterms:created xsi:type="dcterms:W3CDTF">1998-12-15T08:16:25Z</dcterms:created>
  <dcterms:modified xsi:type="dcterms:W3CDTF">2013-04-19T09:42:24Z</dcterms:modified>
</cp:coreProperties>
</file>