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105" windowWidth="9690" windowHeight="6990" tabRatio="856"/>
  </bookViews>
  <sheets>
    <sheet name="Брусчатка CRH (Германия)" sheetId="58" r:id="rId1"/>
  </sheets>
  <calcPr calcId="125725"/>
</workbook>
</file>

<file path=xl/calcChain.xml><?xml version="1.0" encoding="utf-8"?>
<calcChain xmlns="http://schemas.openxmlformats.org/spreadsheetml/2006/main">
  <c r="G37" i="58"/>
  <c r="H37" s="1"/>
  <c r="G36"/>
  <c r="H36" s="1"/>
  <c r="G35"/>
  <c r="H35" s="1"/>
  <c r="K27"/>
  <c r="G25"/>
  <c r="H25" s="1"/>
  <c r="G27"/>
  <c r="H27" s="1"/>
  <c r="G26"/>
  <c r="H26" s="1"/>
  <c r="G13"/>
  <c r="H13" s="1"/>
  <c r="K24"/>
  <c r="K23"/>
  <c r="K22"/>
  <c r="K20"/>
  <c r="K19"/>
  <c r="K18"/>
  <c r="K17"/>
  <c r="K16"/>
  <c r="K15"/>
  <c r="K14"/>
  <c r="G18"/>
  <c r="H18" s="1"/>
  <c r="G34"/>
  <c r="G33"/>
  <c r="G32"/>
  <c r="G31"/>
  <c r="G30"/>
  <c r="G29"/>
  <c r="G28"/>
  <c r="G24"/>
  <c r="G23"/>
  <c r="G22"/>
  <c r="H22" s="1"/>
  <c r="G21"/>
  <c r="G20"/>
  <c r="H20" s="1"/>
  <c r="G19"/>
  <c r="G17"/>
  <c r="H17" s="1"/>
  <c r="G16"/>
  <c r="H16" s="1"/>
  <c r="G15"/>
  <c r="G14"/>
  <c r="G12"/>
  <c r="H31"/>
  <c r="H30"/>
  <c r="H24"/>
  <c r="H23"/>
  <c r="H34"/>
  <c r="H33"/>
  <c r="H32"/>
  <c r="H29"/>
  <c r="H28"/>
  <c r="H21"/>
  <c r="H19"/>
  <c r="H15"/>
  <c r="H14"/>
  <c r="H12"/>
  <c r="K36"/>
  <c r="K37"/>
  <c r="K34"/>
  <c r="K29"/>
  <c r="K33"/>
  <c r="K28"/>
  <c r="K30"/>
  <c r="K32"/>
  <c r="K25"/>
  <c r="K21"/>
  <c r="K31"/>
  <c r="K26"/>
  <c r="K35"/>
  <c r="K13"/>
  <c r="K12"/>
</calcChain>
</file>

<file path=xl/sharedStrings.xml><?xml version="1.0" encoding="utf-8"?>
<sst xmlns="http://schemas.openxmlformats.org/spreadsheetml/2006/main" count="119" uniqueCount="73">
  <si>
    <t xml:space="preserve"> </t>
  </si>
  <si>
    <t>Наименование</t>
  </si>
  <si>
    <t>Примечание:</t>
  </si>
  <si>
    <t>Размер</t>
  </si>
  <si>
    <t>Вес кирпича</t>
  </si>
  <si>
    <t>Кол-во на поддоне</t>
  </si>
  <si>
    <t>Кол-во поддонов</t>
  </si>
  <si>
    <t>200х100х45</t>
  </si>
  <si>
    <t>200х100х52</t>
  </si>
  <si>
    <t>240х118х52</t>
  </si>
  <si>
    <t>Zittau</t>
  </si>
  <si>
    <t>Kamenz</t>
  </si>
  <si>
    <t>Plauen</t>
  </si>
  <si>
    <t>Radeberg</t>
  </si>
  <si>
    <t>Стоимость      1 м2</t>
  </si>
  <si>
    <t>Meissen</t>
  </si>
  <si>
    <t>Формат</t>
  </si>
  <si>
    <t>240x118x52</t>
  </si>
  <si>
    <t>standardformate</t>
  </si>
  <si>
    <t>Calau 45</t>
  </si>
  <si>
    <t>Calau 52</t>
  </si>
  <si>
    <t>Meissen rustika</t>
  </si>
  <si>
    <t>200x100x52</t>
  </si>
  <si>
    <t>Meran</t>
  </si>
  <si>
    <t xml:space="preserve">            Германия</t>
  </si>
  <si>
    <t>Артикул</t>
  </si>
  <si>
    <t>Кол-во шт. на а/м</t>
  </si>
  <si>
    <t>Цена,        1 шт.</t>
  </si>
  <si>
    <t>Кол-во шт. в 1 м2</t>
  </si>
  <si>
    <t>3.Стоимость некомплектного груза расчитывается отдельно. Некомплектным считается груз меньше нормы загрузки одной автомашины.</t>
  </si>
  <si>
    <t>5. Исключение из п. 4 состаляют направления: Ленинградское, Волоколамское и Новорижское шоссе. Дополнительная плата по данным направлениях не взимается.</t>
  </si>
  <si>
    <t>Завод OBERLAUSITZ</t>
  </si>
  <si>
    <t>Gorlitz</t>
  </si>
  <si>
    <t>200х100х62</t>
  </si>
  <si>
    <t>OB 900286</t>
  </si>
  <si>
    <t>OB 900287</t>
  </si>
  <si>
    <t>OB 900310</t>
  </si>
  <si>
    <t>OB 900873</t>
  </si>
  <si>
    <t>OB 900946</t>
  </si>
  <si>
    <t>OB 901085</t>
  </si>
  <si>
    <t>OB 900288</t>
  </si>
  <si>
    <t>OB 900312</t>
  </si>
  <si>
    <t>OB 900398</t>
  </si>
  <si>
    <t>OB 900289</t>
  </si>
  <si>
    <t>OB 900313</t>
  </si>
  <si>
    <t>OB 900399</t>
  </si>
  <si>
    <t>OB 901548</t>
  </si>
  <si>
    <t>OB 900293</t>
  </si>
  <si>
    <t>OB 900316</t>
  </si>
  <si>
    <t>OB 900290</t>
  </si>
  <si>
    <t>OB 900314</t>
  </si>
  <si>
    <t>OB 900337</t>
  </si>
  <si>
    <t>OB 900400</t>
  </si>
  <si>
    <t>OB 901482</t>
  </si>
  <si>
    <t>Pisa</t>
  </si>
  <si>
    <t>OB 901546</t>
  </si>
  <si>
    <t>OB 901767</t>
  </si>
  <si>
    <t>OB 901782</t>
  </si>
  <si>
    <t>OB 900516</t>
  </si>
  <si>
    <t>Wega</t>
  </si>
  <si>
    <t>Rostock</t>
  </si>
  <si>
    <t>Bergen</t>
  </si>
  <si>
    <t>OB 900526</t>
  </si>
  <si>
    <t>OB 900536</t>
  </si>
  <si>
    <t xml:space="preserve">                       Действует с 28 января 2013 года</t>
  </si>
  <si>
    <t>newceramic@mail.ru</t>
  </si>
  <si>
    <t>ООО "Новая керамика"</t>
  </si>
  <si>
    <t>107076, г. Москва, пер. Колодезный, д.14.</t>
  </si>
  <si>
    <t>Тел./факс  +7(495) 255 00 49</t>
  </si>
  <si>
    <t>www.newceramic.ru</t>
  </si>
  <si>
    <r>
      <t xml:space="preserve">1.Цена указана в </t>
    </r>
    <r>
      <rPr>
        <b/>
        <sz val="9"/>
        <color theme="5" tint="-0.499984740745262"/>
        <rFont val="Arial Cyr"/>
        <charset val="204"/>
      </rPr>
      <t>евро (EUR)</t>
    </r>
    <r>
      <rPr>
        <sz val="9"/>
        <color theme="5" tint="-0.499984740745262"/>
        <rFont val="Arial Cyr"/>
        <charset val="204"/>
      </rPr>
      <t xml:space="preserve">, с учетом НДС. </t>
    </r>
    <r>
      <rPr>
        <b/>
        <sz val="9"/>
        <color theme="5" tint="-0.499984740745262"/>
        <rFont val="Arial Cyr"/>
        <charset val="204"/>
      </rPr>
      <t>Оплата производится в рублях по курсу ЦБ на день оплаты.</t>
    </r>
    <r>
      <rPr>
        <sz val="9"/>
        <color theme="5" tint="-0.499984740745262"/>
        <rFont val="Arial Cyr"/>
        <charset val="204"/>
      </rPr>
      <t xml:space="preserve"> Срок поставки - </t>
    </r>
    <r>
      <rPr>
        <b/>
        <sz val="9"/>
        <color theme="5" tint="-0.499984740745262"/>
        <rFont val="Arial Cyr"/>
        <charset val="204"/>
      </rPr>
      <t>30</t>
    </r>
    <r>
      <rPr>
        <sz val="9"/>
        <color theme="5" tint="-0.499984740745262"/>
        <rFont val="Arial Cyr"/>
        <charset val="204"/>
      </rPr>
      <t xml:space="preserve"> рабочих дней.</t>
    </r>
  </si>
  <si>
    <r>
      <t xml:space="preserve">2.Стоимость продукции расчитана из расчета </t>
    </r>
    <r>
      <rPr>
        <b/>
        <sz val="9"/>
        <color theme="5" tint="-0.499984740745262"/>
        <rFont val="Arial Cyr"/>
        <charset val="204"/>
      </rPr>
      <t>комплектного груза.</t>
    </r>
    <r>
      <rPr>
        <sz val="9"/>
        <color theme="5" tint="-0.499984740745262"/>
        <rFont val="Arial Cyr"/>
        <charset val="204"/>
      </rPr>
      <t xml:space="preserve"> Комплектным считается груз, соответствующий норме загрузки одной автомашины.</t>
    </r>
  </si>
  <si>
    <r>
      <t xml:space="preserve">4. Поставка продукции за пределы МКАД (Московская Кольцевая Автодорога) осуществляется за дополнительную плату </t>
    </r>
    <r>
      <rPr>
        <b/>
        <sz val="9"/>
        <color theme="5" tint="-0.499984740745262"/>
        <rFont val="Arial Cyr"/>
        <charset val="204"/>
      </rPr>
      <t>40</t>
    </r>
    <r>
      <rPr>
        <sz val="9"/>
        <color theme="5" tint="-0.499984740745262"/>
        <rFont val="Arial Cyr"/>
        <charset val="204"/>
      </rPr>
      <t xml:space="preserve"> рублей за 1 км пробега транспортного средства.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</si>
</sst>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9"/>
      <name val="Times New Roman Cyr"/>
      <charset val="204"/>
    </font>
    <font>
      <sz val="9"/>
      <name val="Arial Cyr"/>
      <family val="2"/>
      <charset val="204"/>
    </font>
    <font>
      <sz val="10"/>
      <name val="Arial Cyr"/>
      <charset val="204"/>
    </font>
    <font>
      <b/>
      <sz val="14"/>
      <name val="Arial Cyr"/>
      <family val="2"/>
      <charset val="204"/>
    </font>
    <font>
      <u/>
      <sz val="9"/>
      <color indexed="12"/>
      <name val="Times New Roman Cyr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12"/>
      <name val="Arial"/>
      <family val="2"/>
      <charset val="204"/>
    </font>
    <font>
      <b/>
      <i/>
      <sz val="12"/>
      <color indexed="52"/>
      <name val="Arial Cyr"/>
      <charset val="204"/>
    </font>
    <font>
      <b/>
      <i/>
      <sz val="9"/>
      <name val="Arial Cyr"/>
      <charset val="204"/>
    </font>
    <font>
      <b/>
      <sz val="10"/>
      <name val="Arial Cyr"/>
      <family val="2"/>
      <charset val="204"/>
    </font>
    <font>
      <b/>
      <sz val="10"/>
      <color theme="9" tint="-0.249977111117893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2"/>
      <color theme="9" tint="-0.249977111117893"/>
      <name val="Arial"/>
      <family val="2"/>
      <charset val="204"/>
    </font>
    <font>
      <u/>
      <sz val="10"/>
      <color theme="10"/>
      <name val="Arial Cyr"/>
      <family val="2"/>
      <charset val="204"/>
    </font>
    <font>
      <sz val="12"/>
      <color theme="9" tint="-0.249977111117893"/>
      <name val="Arial"/>
      <family val="2"/>
      <charset val="204"/>
    </font>
    <font>
      <b/>
      <sz val="10"/>
      <color theme="5" tint="-0.499984740745262"/>
      <name val="Arial Cyr"/>
      <charset val="204"/>
    </font>
    <font>
      <sz val="9"/>
      <color theme="5" tint="-0.499984740745262"/>
      <name val="Arial Cyr"/>
      <charset val="204"/>
    </font>
    <font>
      <b/>
      <sz val="9"/>
      <color theme="5" tint="-0.49998474074526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7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2" applyFont="1"/>
    <xf numFmtId="0" fontId="6" fillId="0" borderId="0" xfId="2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4" xfId="0" applyFont="1" applyBorder="1"/>
    <xf numFmtId="164" fontId="7" fillId="0" borderId="1" xfId="0" applyNumberFormat="1" applyFont="1" applyBorder="1" applyAlignment="1">
      <alignment horizontal="center"/>
    </xf>
    <xf numFmtId="0" fontId="8" fillId="0" borderId="6" xfId="0" applyFont="1" applyBorder="1"/>
    <xf numFmtId="0" fontId="9" fillId="0" borderId="0" xfId="0" applyFont="1"/>
    <xf numFmtId="0" fontId="2" fillId="0" borderId="1" xfId="2" applyBorder="1" applyAlignment="1">
      <alignment horizontal="center"/>
    </xf>
    <xf numFmtId="2" fontId="2" fillId="0" borderId="1" xfId="2" applyNumberFormat="1" applyBorder="1" applyAlignment="1">
      <alignment horizontal="center"/>
    </xf>
    <xf numFmtId="0" fontId="5" fillId="0" borderId="0" xfId="2" applyFont="1" applyBorder="1"/>
    <xf numFmtId="0" fontId="1" fillId="0" borderId="0" xfId="2" applyFont="1" applyBorder="1"/>
    <xf numFmtId="0" fontId="1" fillId="0" borderId="0" xfId="0" applyFont="1"/>
    <xf numFmtId="2" fontId="2" fillId="0" borderId="0" xfId="2" applyNumberFormat="1"/>
    <xf numFmtId="0" fontId="11" fillId="0" borderId="0" xfId="2" applyFont="1"/>
    <xf numFmtId="0" fontId="9" fillId="0" borderId="0" xfId="0" applyFont="1" applyAlignment="1">
      <alignment horizontal="center"/>
    </xf>
    <xf numFmtId="0" fontId="2" fillId="0" borderId="0" xfId="2" applyAlignment="1">
      <alignment horizontal="center"/>
    </xf>
    <xf numFmtId="0" fontId="12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2" fillId="0" borderId="0" xfId="2" applyBorder="1" applyAlignment="1">
      <alignment horizontal="center"/>
    </xf>
    <xf numFmtId="2" fontId="2" fillId="0" borderId="0" xfId="2" applyNumberForma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3" fillId="0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0" fontId="13" fillId="0" borderId="0" xfId="0" applyFont="1"/>
    <xf numFmtId="0" fontId="14" fillId="0" borderId="0" xfId="0" applyFont="1"/>
    <xf numFmtId="0" fontId="0" fillId="0" borderId="0" xfId="0" applyBorder="1"/>
    <xf numFmtId="0" fontId="15" fillId="0" borderId="0" xfId="0" applyFont="1" applyBorder="1" applyAlignment="1">
      <alignment horizontal="left"/>
    </xf>
    <xf numFmtId="0" fontId="17" fillId="0" borderId="0" xfId="1" applyFont="1" applyAlignment="1" applyProtection="1"/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2" fontId="2" fillId="2" borderId="0" xfId="2" applyNumberForma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6" fillId="0" borderId="0" xfId="0" applyNumberFormat="1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vertical="top"/>
    </xf>
    <xf numFmtId="0" fontId="13" fillId="0" borderId="0" xfId="0" applyFont="1" applyBorder="1"/>
    <xf numFmtId="0" fontId="19" fillId="0" borderId="0" xfId="2" applyFont="1" applyBorder="1"/>
    <xf numFmtId="0" fontId="20" fillId="0" borderId="0" xfId="2" applyFont="1" applyBorder="1"/>
    <xf numFmtId="0" fontId="20" fillId="0" borderId="0" xfId="0" applyFont="1"/>
    <xf numFmtId="0" fontId="20" fillId="0" borderId="0" xfId="2" applyFont="1"/>
  </cellXfs>
  <cellStyles count="3">
    <cellStyle name="Гиперссылка" xfId="1" builtinId="8"/>
    <cellStyle name="Обычный" xfId="0" builtinId="0"/>
    <cellStyle name="Обычный_Прейскурант TERCA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2038350</xdr:colOff>
      <xdr:row>5</xdr:row>
      <xdr:rowOff>28363</xdr:rowOff>
    </xdr:to>
    <xdr:pic>
      <xdr:nvPicPr>
        <xdr:cNvPr id="686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038350" cy="837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476250</xdr:colOff>
      <xdr:row>0</xdr:row>
      <xdr:rowOff>57150</xdr:rowOff>
    </xdr:from>
    <xdr:to>
      <xdr:col>10</xdr:col>
      <xdr:colOff>561974</xdr:colOff>
      <xdr:row>5</xdr:row>
      <xdr:rowOff>47625</xdr:rowOff>
    </xdr:to>
    <xdr:pic>
      <xdr:nvPicPr>
        <xdr:cNvPr id="6863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15500" y="57150"/>
          <a:ext cx="866774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/>
  <dimension ref="A1:N50"/>
  <sheetViews>
    <sheetView tabSelected="1" topLeftCell="A31" workbookViewId="0">
      <selection activeCell="B49" sqref="B49"/>
    </sheetView>
  </sheetViews>
  <sheetFormatPr defaultColWidth="10.6640625" defaultRowHeight="12.75"/>
  <cols>
    <col min="1" max="1" width="52.83203125" style="2" customWidth="1"/>
    <col min="2" max="2" width="15.83203125" style="26" customWidth="1"/>
    <col min="3" max="3" width="16.83203125" style="2" customWidth="1"/>
    <col min="4" max="4" width="17.83203125" style="2" customWidth="1"/>
    <col min="5" max="5" width="10.83203125" style="2" customWidth="1"/>
    <col min="6" max="6" width="11" style="2" customWidth="1"/>
    <col min="7" max="8" width="11.83203125" style="2" customWidth="1"/>
    <col min="9" max="9" width="12.83203125" style="2" customWidth="1"/>
    <col min="10" max="10" width="13.6640625" style="2" customWidth="1"/>
    <col min="11" max="11" width="12.83203125" style="2" customWidth="1"/>
    <col min="12" max="13" width="10.6640625" style="2" customWidth="1"/>
    <col min="14" max="16384" width="10.6640625" style="2"/>
  </cols>
  <sheetData>
    <row r="1" spans="1:11" s="36" customFormat="1">
      <c r="A1"/>
      <c r="B1" s="33"/>
      <c r="C1" s="33"/>
      <c r="D1" s="33"/>
      <c r="E1" s="33"/>
      <c r="F1" s="34"/>
      <c r="G1" s="35"/>
    </row>
    <row r="2" spans="1:11" s="36" customFormat="1">
      <c r="A2"/>
      <c r="B2" s="33"/>
      <c r="C2" s="33"/>
      <c r="D2" s="33"/>
      <c r="E2" s="33"/>
      <c r="F2" s="34"/>
      <c r="G2" s="35"/>
    </row>
    <row r="3" spans="1:11" s="36" customFormat="1">
      <c r="A3"/>
      <c r="B3" s="33"/>
      <c r="C3" s="33"/>
      <c r="D3" s="33"/>
      <c r="E3" s="33"/>
      <c r="F3" s="34"/>
      <c r="G3" s="35"/>
    </row>
    <row r="4" spans="1:11" s="36" customFormat="1">
      <c r="A4" s="52"/>
      <c r="B4" s="52"/>
      <c r="C4" s="52"/>
      <c r="D4" s="33"/>
      <c r="E4" s="33"/>
      <c r="F4" s="34"/>
      <c r="G4" s="35"/>
    </row>
    <row r="5" spans="1:11" s="36" customFormat="1">
      <c r="A5" s="37"/>
      <c r="B5" s="37"/>
      <c r="C5" s="37"/>
      <c r="D5" s="33"/>
      <c r="E5" s="33"/>
      <c r="F5" s="34"/>
      <c r="G5" s="35"/>
    </row>
    <row r="6" spans="1:11" customFormat="1">
      <c r="A6" s="38"/>
      <c r="B6" s="39"/>
      <c r="C6" s="39"/>
      <c r="D6" s="40"/>
      <c r="E6" s="39"/>
      <c r="F6" s="39"/>
    </row>
    <row r="7" spans="1:11" ht="15.95" customHeight="1">
      <c r="A7" s="41"/>
      <c r="B7" s="37"/>
      <c r="C7" s="1"/>
      <c r="D7" s="1"/>
      <c r="E7" s="3" t="s">
        <v>0</v>
      </c>
      <c r="G7" s="4"/>
      <c r="H7" s="4"/>
      <c r="I7" s="24" t="s">
        <v>24</v>
      </c>
      <c r="J7" s="24"/>
    </row>
    <row r="8" spans="1:11" ht="15.95" customHeight="1">
      <c r="A8" s="17"/>
      <c r="B8" s="25"/>
      <c r="C8" s="1"/>
      <c r="D8" s="1"/>
      <c r="E8" s="3"/>
      <c r="G8" s="4"/>
      <c r="H8" s="27" t="s">
        <v>64</v>
      </c>
      <c r="I8" s="24"/>
      <c r="J8" s="24"/>
    </row>
    <row r="9" spans="1:11" ht="15.95" customHeight="1">
      <c r="A9" s="17"/>
      <c r="B9" s="25"/>
      <c r="C9" s="1"/>
      <c r="D9" s="1"/>
      <c r="E9" s="3"/>
      <c r="G9" s="4"/>
      <c r="H9" s="4"/>
    </row>
    <row r="10" spans="1:11" ht="25.5" customHeight="1">
      <c r="A10" s="49" t="s">
        <v>1</v>
      </c>
      <c r="B10" s="49" t="s">
        <v>25</v>
      </c>
      <c r="C10" s="49" t="s">
        <v>3</v>
      </c>
      <c r="D10" s="49" t="s">
        <v>16</v>
      </c>
      <c r="E10" s="49" t="s">
        <v>4</v>
      </c>
      <c r="F10" s="49" t="s">
        <v>5</v>
      </c>
      <c r="G10" s="49" t="s">
        <v>6</v>
      </c>
      <c r="H10" s="49" t="s">
        <v>26</v>
      </c>
      <c r="I10" s="49" t="s">
        <v>27</v>
      </c>
      <c r="J10" s="49" t="s">
        <v>28</v>
      </c>
      <c r="K10" s="49" t="s">
        <v>14</v>
      </c>
    </row>
    <row r="11" spans="1:11" ht="15">
      <c r="A11" s="42" t="s">
        <v>31</v>
      </c>
      <c r="B11" s="43"/>
      <c r="C11" s="44"/>
      <c r="D11" s="44"/>
      <c r="E11" s="44"/>
      <c r="F11" s="44"/>
      <c r="G11" s="45"/>
      <c r="H11" s="45"/>
      <c r="I11" s="46"/>
      <c r="J11" s="47" t="s">
        <v>0</v>
      </c>
      <c r="K11" s="48"/>
    </row>
    <row r="12" spans="1:11">
      <c r="A12" s="9" t="s">
        <v>11</v>
      </c>
      <c r="B12" s="5" t="s">
        <v>34</v>
      </c>
      <c r="C12" s="7" t="s">
        <v>7</v>
      </c>
      <c r="D12" s="5" t="s">
        <v>18</v>
      </c>
      <c r="E12" s="15">
        <v>2</v>
      </c>
      <c r="F12" s="5">
        <v>630</v>
      </c>
      <c r="G12" s="18">
        <f t="shared" ref="G12:G34" si="0">FLOOR(MMULT(MMULT(21700,MINVERSE(E12)),MINVERSE(F12)),1)</f>
        <v>17</v>
      </c>
      <c r="H12" s="5">
        <f>MMULT(F12,G12)</f>
        <v>10710</v>
      </c>
      <c r="I12" s="19">
        <v>0.95</v>
      </c>
      <c r="J12" s="18">
        <v>48</v>
      </c>
      <c r="K12" s="19">
        <f>MMULT(I12,J12)</f>
        <v>45.599999999999994</v>
      </c>
    </row>
    <row r="13" spans="1:11">
      <c r="A13" s="13" t="s">
        <v>54</v>
      </c>
      <c r="B13" s="5" t="s">
        <v>55</v>
      </c>
      <c r="C13" s="7" t="s">
        <v>8</v>
      </c>
      <c r="D13" s="5" t="s">
        <v>18</v>
      </c>
      <c r="E13" s="15">
        <v>2.2999999999999998</v>
      </c>
      <c r="F13" s="5">
        <v>540</v>
      </c>
      <c r="G13" s="18">
        <f>FLOOR(MMULT(MMULT(21700,MINVERSE(E13)),MINVERSE(F13)),1)</f>
        <v>17</v>
      </c>
      <c r="H13" s="5">
        <f>MMULT(F13,G13)</f>
        <v>9180</v>
      </c>
      <c r="I13" s="19">
        <v>1.1000000000000001</v>
      </c>
      <c r="J13" s="18">
        <v>48</v>
      </c>
      <c r="K13" s="19">
        <f>MMULT(I13,J13)</f>
        <v>52.800000000000004</v>
      </c>
    </row>
    <row r="14" spans="1:11">
      <c r="A14" s="13" t="s">
        <v>12</v>
      </c>
      <c r="B14" s="5" t="s">
        <v>35</v>
      </c>
      <c r="C14" s="7" t="s">
        <v>7</v>
      </c>
      <c r="D14" s="5" t="s">
        <v>18</v>
      </c>
      <c r="E14" s="15">
        <v>2</v>
      </c>
      <c r="F14" s="5">
        <v>630</v>
      </c>
      <c r="G14" s="18">
        <f t="shared" si="0"/>
        <v>17</v>
      </c>
      <c r="H14" s="5">
        <f>MMULT(F14,G14)</f>
        <v>10710</v>
      </c>
      <c r="I14" s="19">
        <v>0.97</v>
      </c>
      <c r="J14" s="18">
        <v>48</v>
      </c>
      <c r="K14" s="19">
        <f>MMULT(I14,J14)</f>
        <v>46.56</v>
      </c>
    </row>
    <row r="15" spans="1:11">
      <c r="A15" s="8"/>
      <c r="B15" s="5" t="s">
        <v>36</v>
      </c>
      <c r="C15" s="7" t="s">
        <v>8</v>
      </c>
      <c r="D15" s="5" t="s">
        <v>18</v>
      </c>
      <c r="E15" s="15">
        <v>2.2999999999999998</v>
      </c>
      <c r="F15" s="5">
        <v>540</v>
      </c>
      <c r="G15" s="18">
        <f t="shared" si="0"/>
        <v>17</v>
      </c>
      <c r="H15" s="5">
        <f>MMULT(F15,G15)</f>
        <v>9180</v>
      </c>
      <c r="I15" s="19">
        <v>1.08</v>
      </c>
      <c r="J15" s="18">
        <v>48</v>
      </c>
      <c r="K15" s="19">
        <f>MMULT(I15,J15)</f>
        <v>51.84</v>
      </c>
    </row>
    <row r="16" spans="1:11">
      <c r="A16" s="10" t="s">
        <v>13</v>
      </c>
      <c r="B16" s="7" t="s">
        <v>37</v>
      </c>
      <c r="C16" s="7" t="s">
        <v>7</v>
      </c>
      <c r="D16" s="5" t="s">
        <v>18</v>
      </c>
      <c r="E16" s="15">
        <v>2</v>
      </c>
      <c r="F16" s="5">
        <v>630</v>
      </c>
      <c r="G16" s="18">
        <f t="shared" si="0"/>
        <v>17</v>
      </c>
      <c r="H16" s="5">
        <f t="shared" ref="H16:H24" si="1">MMULT(F16,G16)</f>
        <v>10710</v>
      </c>
      <c r="I16" s="19">
        <v>0.92</v>
      </c>
      <c r="J16" s="18">
        <v>48</v>
      </c>
      <c r="K16" s="19">
        <f t="shared" ref="K16:K24" si="2">MMULT(I16,J16)</f>
        <v>44.160000000000004</v>
      </c>
    </row>
    <row r="17" spans="1:11">
      <c r="A17" s="12"/>
      <c r="B17" s="7" t="s">
        <v>38</v>
      </c>
      <c r="C17" s="7" t="s">
        <v>8</v>
      </c>
      <c r="D17" s="5" t="s">
        <v>18</v>
      </c>
      <c r="E17" s="15">
        <v>2.2999999999999998</v>
      </c>
      <c r="F17" s="5">
        <v>540</v>
      </c>
      <c r="G17" s="18">
        <f t="shared" si="0"/>
        <v>17</v>
      </c>
      <c r="H17" s="5">
        <f t="shared" si="1"/>
        <v>9180</v>
      </c>
      <c r="I17" s="19">
        <v>1.06</v>
      </c>
      <c r="J17" s="18">
        <v>48</v>
      </c>
      <c r="K17" s="19">
        <f t="shared" si="2"/>
        <v>50.88</v>
      </c>
    </row>
    <row r="18" spans="1:11">
      <c r="A18" s="16"/>
      <c r="B18" s="7" t="s">
        <v>39</v>
      </c>
      <c r="C18" s="7" t="s">
        <v>17</v>
      </c>
      <c r="D18" s="5" t="s">
        <v>18</v>
      </c>
      <c r="E18" s="15">
        <v>3.2</v>
      </c>
      <c r="F18" s="5">
        <v>408</v>
      </c>
      <c r="G18" s="18">
        <f t="shared" si="0"/>
        <v>16</v>
      </c>
      <c r="H18" s="5">
        <f t="shared" si="1"/>
        <v>6528</v>
      </c>
      <c r="I18" s="19">
        <v>1.51</v>
      </c>
      <c r="J18" s="18">
        <v>34</v>
      </c>
      <c r="K18" s="19">
        <f t="shared" si="2"/>
        <v>51.34</v>
      </c>
    </row>
    <row r="19" spans="1:11">
      <c r="A19" s="13" t="s">
        <v>32</v>
      </c>
      <c r="B19" s="5" t="s">
        <v>40</v>
      </c>
      <c r="C19" s="7" t="s">
        <v>7</v>
      </c>
      <c r="D19" s="5" t="s">
        <v>18</v>
      </c>
      <c r="E19" s="15">
        <v>2</v>
      </c>
      <c r="F19" s="5">
        <v>630</v>
      </c>
      <c r="G19" s="18">
        <f t="shared" si="0"/>
        <v>17</v>
      </c>
      <c r="H19" s="5">
        <f t="shared" si="1"/>
        <v>10710</v>
      </c>
      <c r="I19" s="19">
        <v>0.82</v>
      </c>
      <c r="J19" s="18">
        <v>48</v>
      </c>
      <c r="K19" s="19">
        <f t="shared" si="2"/>
        <v>39.36</v>
      </c>
    </row>
    <row r="20" spans="1:11">
      <c r="A20" s="8"/>
      <c r="B20" s="5" t="s">
        <v>41</v>
      </c>
      <c r="C20" s="7" t="s">
        <v>8</v>
      </c>
      <c r="D20" s="5" t="s">
        <v>18</v>
      </c>
      <c r="E20" s="15">
        <v>2.2999999999999998</v>
      </c>
      <c r="F20" s="5">
        <v>540</v>
      </c>
      <c r="G20" s="18">
        <f t="shared" si="0"/>
        <v>17</v>
      </c>
      <c r="H20" s="5">
        <f t="shared" si="1"/>
        <v>9180</v>
      </c>
      <c r="I20" s="19">
        <v>0.95</v>
      </c>
      <c r="J20" s="18">
        <v>48</v>
      </c>
      <c r="K20" s="19">
        <f t="shared" si="2"/>
        <v>45.599999999999994</v>
      </c>
    </row>
    <row r="21" spans="1:11">
      <c r="A21" s="14"/>
      <c r="B21" s="5" t="s">
        <v>42</v>
      </c>
      <c r="C21" s="7" t="s">
        <v>17</v>
      </c>
      <c r="D21" s="5" t="s">
        <v>18</v>
      </c>
      <c r="E21" s="15">
        <v>3.2</v>
      </c>
      <c r="F21" s="5">
        <v>408</v>
      </c>
      <c r="G21" s="18">
        <f t="shared" si="0"/>
        <v>16</v>
      </c>
      <c r="H21" s="5">
        <f t="shared" si="1"/>
        <v>6528</v>
      </c>
      <c r="I21" s="19">
        <v>1.34</v>
      </c>
      <c r="J21" s="18">
        <v>34</v>
      </c>
      <c r="K21" s="19">
        <f t="shared" si="2"/>
        <v>45.56</v>
      </c>
    </row>
    <row r="22" spans="1:11">
      <c r="A22" s="10" t="s">
        <v>10</v>
      </c>
      <c r="B22" s="7" t="s">
        <v>43</v>
      </c>
      <c r="C22" s="7" t="s">
        <v>7</v>
      </c>
      <c r="D22" s="5" t="s">
        <v>18</v>
      </c>
      <c r="E22" s="15">
        <v>2</v>
      </c>
      <c r="F22" s="5">
        <v>630</v>
      </c>
      <c r="G22" s="18">
        <f t="shared" si="0"/>
        <v>17</v>
      </c>
      <c r="H22" s="5">
        <f t="shared" si="1"/>
        <v>10710</v>
      </c>
      <c r="I22" s="19">
        <v>0.85</v>
      </c>
      <c r="J22" s="18">
        <v>48</v>
      </c>
      <c r="K22" s="19">
        <f t="shared" si="2"/>
        <v>40.799999999999997</v>
      </c>
    </row>
    <row r="23" spans="1:11">
      <c r="A23" s="16"/>
      <c r="B23" s="7" t="s">
        <v>44</v>
      </c>
      <c r="C23" s="7" t="s">
        <v>8</v>
      </c>
      <c r="D23" s="5" t="s">
        <v>18</v>
      </c>
      <c r="E23" s="15">
        <v>2.2999999999999998</v>
      </c>
      <c r="F23" s="5">
        <v>540</v>
      </c>
      <c r="G23" s="18">
        <f t="shared" si="0"/>
        <v>17</v>
      </c>
      <c r="H23" s="5">
        <f t="shared" si="1"/>
        <v>9180</v>
      </c>
      <c r="I23" s="19">
        <v>0.98</v>
      </c>
      <c r="J23" s="18">
        <v>48</v>
      </c>
      <c r="K23" s="19">
        <f t="shared" si="2"/>
        <v>47.04</v>
      </c>
    </row>
    <row r="24" spans="1:11">
      <c r="A24" s="16"/>
      <c r="B24" s="7" t="s">
        <v>45</v>
      </c>
      <c r="C24" s="7" t="s">
        <v>17</v>
      </c>
      <c r="D24" s="5" t="s">
        <v>18</v>
      </c>
      <c r="E24" s="15">
        <v>3.2</v>
      </c>
      <c r="F24" s="5">
        <v>408</v>
      </c>
      <c r="G24" s="18">
        <f t="shared" si="0"/>
        <v>16</v>
      </c>
      <c r="H24" s="5">
        <f t="shared" si="1"/>
        <v>6528</v>
      </c>
      <c r="I24" s="19">
        <v>1.38</v>
      </c>
      <c r="J24" s="18">
        <v>34</v>
      </c>
      <c r="K24" s="19">
        <f t="shared" si="2"/>
        <v>46.919999999999995</v>
      </c>
    </row>
    <row r="25" spans="1:11">
      <c r="A25" s="10" t="s">
        <v>23</v>
      </c>
      <c r="B25" s="7" t="s">
        <v>56</v>
      </c>
      <c r="C25" s="7" t="s">
        <v>7</v>
      </c>
      <c r="D25" s="5" t="s">
        <v>18</v>
      </c>
      <c r="E25" s="15">
        <v>2</v>
      </c>
      <c r="F25" s="5">
        <v>630</v>
      </c>
      <c r="G25" s="18">
        <f>FLOOR(MMULT(MMULT(21700,MINVERSE(E25)),MINVERSE(F25)),1)</f>
        <v>17</v>
      </c>
      <c r="H25" s="5">
        <f t="shared" ref="H25:H37" si="3">MMULT(F25,G25)</f>
        <v>10710</v>
      </c>
      <c r="I25" s="19">
        <v>0.87</v>
      </c>
      <c r="J25" s="18">
        <v>48</v>
      </c>
      <c r="K25" s="19">
        <f t="shared" ref="K25:K37" si="4">MMULT(I25,J25)</f>
        <v>41.76</v>
      </c>
    </row>
    <row r="26" spans="1:11">
      <c r="A26" s="12"/>
      <c r="B26" s="7" t="s">
        <v>46</v>
      </c>
      <c r="C26" s="5" t="s">
        <v>22</v>
      </c>
      <c r="D26" s="5" t="s">
        <v>18</v>
      </c>
      <c r="E26" s="15">
        <v>2.2999999999999998</v>
      </c>
      <c r="F26" s="5">
        <v>540</v>
      </c>
      <c r="G26" s="18">
        <f>FLOOR(MMULT(MMULT(21700,MINVERSE(E26)),MINVERSE(F26)),1)</f>
        <v>17</v>
      </c>
      <c r="H26" s="5">
        <f t="shared" si="3"/>
        <v>9180</v>
      </c>
      <c r="I26" s="19">
        <v>0.98</v>
      </c>
      <c r="J26" s="18">
        <v>48</v>
      </c>
      <c r="K26" s="19">
        <f t="shared" si="4"/>
        <v>47.04</v>
      </c>
    </row>
    <row r="27" spans="1:11">
      <c r="A27" s="11"/>
      <c r="B27" s="7" t="s">
        <v>57</v>
      </c>
      <c r="C27" s="7" t="s">
        <v>17</v>
      </c>
      <c r="D27" s="5" t="s">
        <v>18</v>
      </c>
      <c r="E27" s="15">
        <v>3.2</v>
      </c>
      <c r="F27" s="5">
        <v>408</v>
      </c>
      <c r="G27" s="18">
        <f>FLOOR(MMULT(MMULT(21700,MINVERSE(E27)),MINVERSE(F27)),1)</f>
        <v>16</v>
      </c>
      <c r="H27" s="5">
        <f t="shared" si="3"/>
        <v>6528</v>
      </c>
      <c r="I27" s="19">
        <v>1.43</v>
      </c>
      <c r="J27" s="18">
        <v>34</v>
      </c>
      <c r="K27" s="19">
        <f t="shared" si="4"/>
        <v>48.62</v>
      </c>
    </row>
    <row r="28" spans="1:11">
      <c r="A28" s="12" t="s">
        <v>19</v>
      </c>
      <c r="B28" s="6" t="s">
        <v>47</v>
      </c>
      <c r="C28" s="5" t="s">
        <v>7</v>
      </c>
      <c r="D28" s="5" t="s">
        <v>18</v>
      </c>
      <c r="E28" s="15">
        <v>2</v>
      </c>
      <c r="F28" s="5">
        <v>630</v>
      </c>
      <c r="G28" s="18">
        <f t="shared" si="0"/>
        <v>17</v>
      </c>
      <c r="H28" s="5">
        <f t="shared" si="3"/>
        <v>10710</v>
      </c>
      <c r="I28" s="19">
        <v>0.89</v>
      </c>
      <c r="J28" s="18">
        <v>48</v>
      </c>
      <c r="K28" s="19">
        <f t="shared" si="4"/>
        <v>42.72</v>
      </c>
    </row>
    <row r="29" spans="1:11">
      <c r="A29" s="13" t="s">
        <v>20</v>
      </c>
      <c r="B29" s="5" t="s">
        <v>48</v>
      </c>
      <c r="C29" s="7" t="s">
        <v>8</v>
      </c>
      <c r="D29" s="5" t="s">
        <v>18</v>
      </c>
      <c r="E29" s="15">
        <v>2.2999999999999998</v>
      </c>
      <c r="F29" s="5">
        <v>540</v>
      </c>
      <c r="G29" s="18">
        <f t="shared" si="0"/>
        <v>17</v>
      </c>
      <c r="H29" s="5">
        <f t="shared" si="3"/>
        <v>9180</v>
      </c>
      <c r="I29" s="19">
        <v>1.03</v>
      </c>
      <c r="J29" s="18">
        <v>48</v>
      </c>
      <c r="K29" s="19">
        <f t="shared" si="4"/>
        <v>49.44</v>
      </c>
    </row>
    <row r="30" spans="1:11">
      <c r="A30" s="13" t="s">
        <v>15</v>
      </c>
      <c r="B30" s="5" t="s">
        <v>49</v>
      </c>
      <c r="C30" s="5" t="s">
        <v>7</v>
      </c>
      <c r="D30" s="5" t="s">
        <v>18</v>
      </c>
      <c r="E30" s="15">
        <v>2</v>
      </c>
      <c r="F30" s="5">
        <v>630</v>
      </c>
      <c r="G30" s="18">
        <f t="shared" si="0"/>
        <v>17</v>
      </c>
      <c r="H30" s="5">
        <f t="shared" si="3"/>
        <v>10710</v>
      </c>
      <c r="I30" s="19">
        <v>1.04</v>
      </c>
      <c r="J30" s="18">
        <v>48</v>
      </c>
      <c r="K30" s="19">
        <f t="shared" si="4"/>
        <v>49.92</v>
      </c>
    </row>
    <row r="31" spans="1:11">
      <c r="A31" s="8"/>
      <c r="B31" s="5" t="s">
        <v>50</v>
      </c>
      <c r="C31" s="5" t="s">
        <v>8</v>
      </c>
      <c r="D31" s="5" t="s">
        <v>18</v>
      </c>
      <c r="E31" s="15">
        <v>2.2999999999999998</v>
      </c>
      <c r="F31" s="5">
        <v>540</v>
      </c>
      <c r="G31" s="18">
        <f t="shared" si="0"/>
        <v>17</v>
      </c>
      <c r="H31" s="5">
        <f t="shared" si="3"/>
        <v>9180</v>
      </c>
      <c r="I31" s="19">
        <v>1.18</v>
      </c>
      <c r="J31" s="18">
        <v>48</v>
      </c>
      <c r="K31" s="19">
        <f t="shared" si="4"/>
        <v>56.64</v>
      </c>
    </row>
    <row r="32" spans="1:11">
      <c r="A32" s="12"/>
      <c r="B32" s="5" t="s">
        <v>51</v>
      </c>
      <c r="C32" s="7" t="s">
        <v>33</v>
      </c>
      <c r="D32" s="5" t="s">
        <v>18</v>
      </c>
      <c r="E32" s="15">
        <v>2.8</v>
      </c>
      <c r="F32" s="5">
        <v>450</v>
      </c>
      <c r="G32" s="18">
        <f t="shared" si="0"/>
        <v>17</v>
      </c>
      <c r="H32" s="5">
        <f t="shared" si="3"/>
        <v>7650</v>
      </c>
      <c r="I32" s="19">
        <v>1.34</v>
      </c>
      <c r="J32" s="18">
        <v>48</v>
      </c>
      <c r="K32" s="19">
        <f t="shared" si="4"/>
        <v>64.320000000000007</v>
      </c>
    </row>
    <row r="33" spans="1:14">
      <c r="A33" s="12"/>
      <c r="B33" s="5" t="s">
        <v>52</v>
      </c>
      <c r="C33" s="7" t="s">
        <v>9</v>
      </c>
      <c r="D33" s="5" t="s">
        <v>18</v>
      </c>
      <c r="E33" s="15">
        <v>3.2</v>
      </c>
      <c r="F33" s="5">
        <v>408</v>
      </c>
      <c r="G33" s="18">
        <f t="shared" si="0"/>
        <v>16</v>
      </c>
      <c r="H33" s="5">
        <f t="shared" si="3"/>
        <v>6528</v>
      </c>
      <c r="I33" s="19">
        <v>1.63</v>
      </c>
      <c r="J33" s="18">
        <v>34</v>
      </c>
      <c r="K33" s="19">
        <f t="shared" si="4"/>
        <v>55.419999999999995</v>
      </c>
    </row>
    <row r="34" spans="1:14">
      <c r="A34" s="9" t="s">
        <v>21</v>
      </c>
      <c r="B34" s="5" t="s">
        <v>53</v>
      </c>
      <c r="C34" s="5" t="s">
        <v>8</v>
      </c>
      <c r="D34" s="5" t="s">
        <v>18</v>
      </c>
      <c r="E34" s="15">
        <v>2.2999999999999998</v>
      </c>
      <c r="F34" s="5">
        <v>540</v>
      </c>
      <c r="G34" s="18">
        <f t="shared" si="0"/>
        <v>17</v>
      </c>
      <c r="H34" s="5">
        <f t="shared" si="3"/>
        <v>9180</v>
      </c>
      <c r="I34" s="19">
        <v>1.31</v>
      </c>
      <c r="J34" s="18">
        <v>48</v>
      </c>
      <c r="K34" s="19">
        <f t="shared" si="4"/>
        <v>62.88</v>
      </c>
    </row>
    <row r="35" spans="1:14">
      <c r="A35" s="9" t="s">
        <v>59</v>
      </c>
      <c r="B35" s="5" t="s">
        <v>58</v>
      </c>
      <c r="C35" s="7" t="s">
        <v>7</v>
      </c>
      <c r="D35" s="5" t="s">
        <v>18</v>
      </c>
      <c r="E35" s="15">
        <v>2</v>
      </c>
      <c r="F35" s="5">
        <v>630</v>
      </c>
      <c r="G35" s="18">
        <f>FLOOR(MMULT(MMULT(21700,MINVERSE(E35)),MINVERSE(F35)),1)</f>
        <v>17</v>
      </c>
      <c r="H35" s="5">
        <f t="shared" si="3"/>
        <v>10710</v>
      </c>
      <c r="I35" s="19">
        <v>0.93</v>
      </c>
      <c r="J35" s="18">
        <v>48</v>
      </c>
      <c r="K35" s="19">
        <f t="shared" si="4"/>
        <v>44.64</v>
      </c>
    </row>
    <row r="36" spans="1:14">
      <c r="A36" s="9" t="s">
        <v>60</v>
      </c>
      <c r="B36" s="5" t="s">
        <v>62</v>
      </c>
      <c r="C36" s="7" t="s">
        <v>7</v>
      </c>
      <c r="D36" s="5" t="s">
        <v>18</v>
      </c>
      <c r="E36" s="15">
        <v>2</v>
      </c>
      <c r="F36" s="5">
        <v>630</v>
      </c>
      <c r="G36" s="18">
        <f>FLOOR(MMULT(MMULT(21700,MINVERSE(E36)),MINVERSE(F36)),1)</f>
        <v>17</v>
      </c>
      <c r="H36" s="5">
        <f t="shared" si="3"/>
        <v>10710</v>
      </c>
      <c r="I36" s="19">
        <v>0.89</v>
      </c>
      <c r="J36" s="18">
        <v>48</v>
      </c>
      <c r="K36" s="19">
        <f t="shared" si="4"/>
        <v>42.72</v>
      </c>
    </row>
    <row r="37" spans="1:14">
      <c r="A37" s="9" t="s">
        <v>61</v>
      </c>
      <c r="B37" s="5" t="s">
        <v>63</v>
      </c>
      <c r="C37" s="7" t="s">
        <v>7</v>
      </c>
      <c r="D37" s="5" t="s">
        <v>18</v>
      </c>
      <c r="E37" s="15">
        <v>2</v>
      </c>
      <c r="F37" s="5">
        <v>630</v>
      </c>
      <c r="G37" s="18">
        <f>FLOOR(MMULT(MMULT(21700,MINVERSE(E37)),MINVERSE(F37)),1)</f>
        <v>17</v>
      </c>
      <c r="H37" s="5">
        <f t="shared" si="3"/>
        <v>10710</v>
      </c>
      <c r="I37" s="19">
        <v>0.89</v>
      </c>
      <c r="J37" s="18">
        <v>48</v>
      </c>
      <c r="K37" s="19">
        <f t="shared" si="4"/>
        <v>42.72</v>
      </c>
    </row>
    <row r="38" spans="1:14">
      <c r="A38" s="28"/>
      <c r="B38" s="29"/>
      <c r="C38" s="29"/>
      <c r="D38" s="29"/>
      <c r="E38" s="30"/>
      <c r="F38" s="29"/>
      <c r="G38" s="31"/>
      <c r="H38" s="29"/>
      <c r="I38" s="32"/>
      <c r="J38" s="31"/>
      <c r="K38" s="32"/>
    </row>
    <row r="39" spans="1:14">
      <c r="A39" s="53" t="s">
        <v>2</v>
      </c>
      <c r="B39" s="20"/>
      <c r="N39" s="23"/>
    </row>
    <row r="40" spans="1:14">
      <c r="A40" s="54" t="s">
        <v>70</v>
      </c>
      <c r="B40" s="21"/>
      <c r="N40" s="23"/>
    </row>
    <row r="41" spans="1:14">
      <c r="A41" s="54" t="s">
        <v>71</v>
      </c>
      <c r="B41" s="21"/>
      <c r="N41" s="23"/>
    </row>
    <row r="42" spans="1:14">
      <c r="A42" s="54" t="s">
        <v>29</v>
      </c>
      <c r="B42" s="21"/>
      <c r="N42" s="23"/>
    </row>
    <row r="43" spans="1:14">
      <c r="A43" s="55" t="s">
        <v>72</v>
      </c>
      <c r="B43" s="22"/>
      <c r="N43" s="23"/>
    </row>
    <row r="44" spans="1:14">
      <c r="A44" s="56" t="s">
        <v>30</v>
      </c>
      <c r="B44" s="2"/>
      <c r="N44" s="23"/>
    </row>
    <row r="46" spans="1:14" ht="15.75">
      <c r="A46" s="50" t="s">
        <v>66</v>
      </c>
    </row>
    <row r="47" spans="1:14" ht="15">
      <c r="A47" s="51" t="s">
        <v>67</v>
      </c>
    </row>
    <row r="48" spans="1:14" ht="15.75">
      <c r="A48" s="50" t="s">
        <v>68</v>
      </c>
    </row>
    <row r="49" spans="1:1" ht="15.75">
      <c r="A49" s="50" t="s">
        <v>65</v>
      </c>
    </row>
    <row r="50" spans="1:1" ht="15.75">
      <c r="A50" s="50" t="s">
        <v>69</v>
      </c>
    </row>
  </sheetData>
  <mergeCells count="1">
    <mergeCell ref="A4:C4"/>
  </mergeCells>
  <phoneticPr fontId="2" type="noConversion"/>
  <printOptions horizontalCentered="1"/>
  <pageMargins left="0.19685039370078741" right="0.19685039370078741" top="0.39370078740157483" bottom="0.59055118110236227" header="0" footer="0"/>
  <pageSetup paperSize="9" scale="95" orientation="landscape" horizontalDpi="300" verticalDpi="300" r:id="rId1"/>
  <headerFooter alignWithMargins="0">
    <oddFooter>&amp;LЗАО "Фирма "КИРИЛЛ" (495) 737-80-80&amp;RCRH (Германия)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Брусчатка CRH (Германия)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Малькова</dc:creator>
  <cp:lastModifiedBy>lsu</cp:lastModifiedBy>
  <cp:lastPrinted>2011-05-24T12:38:29Z</cp:lastPrinted>
  <dcterms:created xsi:type="dcterms:W3CDTF">1998-12-15T08:16:25Z</dcterms:created>
  <dcterms:modified xsi:type="dcterms:W3CDTF">2013-04-05T19:34:47Z</dcterms:modified>
</cp:coreProperties>
</file>